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.gardner\Desktop\Ron\"/>
    </mc:Choice>
  </mc:AlternateContent>
  <xr:revisionPtr revIDLastSave="0" documentId="13_ncr:1_{FFDFD54F-5568-490C-9E98-288613157AD5}" xr6:coauthVersionLast="43" xr6:coauthVersionMax="43" xr10:uidLastSave="{00000000-0000-0000-0000-000000000000}"/>
  <bookViews>
    <workbookView xWindow="2472" yWindow="0" windowWidth="17280" windowHeight="10704" xr2:uid="{00000000-000D-0000-FFFF-FFFF00000000}"/>
  </bookViews>
  <sheets>
    <sheet name="Data" sheetId="1" r:id="rId1"/>
    <sheet name="Graph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6" i="2" l="1"/>
  <c r="J25" i="2"/>
  <c r="J24" i="2"/>
  <c r="J23" i="2"/>
  <c r="J22" i="2"/>
  <c r="J21" i="2"/>
  <c r="N24" i="2" l="1"/>
  <c r="N21" i="2"/>
  <c r="G24" i="2"/>
  <c r="G21" i="2"/>
  <c r="I25" i="1" l="1"/>
  <c r="J27" i="2"/>
  <c r="C27" i="2"/>
  <c r="I27" i="1"/>
  <c r="H27" i="1" l="1"/>
  <c r="J28" i="2" s="1"/>
  <c r="N22" i="2"/>
  <c r="N23" i="2" s="1"/>
  <c r="H25" i="1"/>
  <c r="G22" i="2"/>
  <c r="G23" i="2" s="1"/>
  <c r="G25" i="2" s="1"/>
  <c r="N26" i="2" l="1"/>
  <c r="N25" i="2"/>
  <c r="G26" i="2"/>
  <c r="C21" i="2"/>
  <c r="N27" i="2" l="1"/>
  <c r="N28" i="2" s="1"/>
  <c r="G27" i="2"/>
  <c r="G28" i="2" s="1"/>
  <c r="C28" i="2"/>
  <c r="I1" i="2"/>
  <c r="B1" i="2"/>
  <c r="C26" i="2"/>
  <c r="C25" i="2"/>
  <c r="C24" i="2"/>
  <c r="C23" i="2"/>
  <c r="C22" i="2"/>
  <c r="B20" i="2"/>
  <c r="I20" i="2"/>
  <c r="A27" i="1"/>
  <c r="A25" i="1"/>
  <c r="A19" i="1"/>
  <c r="A17" i="1"/>
</calcChain>
</file>

<file path=xl/sharedStrings.xml><?xml version="1.0" encoding="utf-8"?>
<sst xmlns="http://schemas.openxmlformats.org/spreadsheetml/2006/main" count="77" uniqueCount="49">
  <si>
    <t>District Pupil Transportation</t>
  </si>
  <si>
    <t>Annual Transportation Report Form "C" (Miles)</t>
  </si>
  <si>
    <t>District:</t>
  </si>
  <si>
    <t>Date:</t>
  </si>
  <si>
    <t>School Year:</t>
  </si>
  <si>
    <t>Annual Activity Trip Statistics</t>
  </si>
  <si>
    <t>Year</t>
  </si>
  <si>
    <t>Elementary</t>
  </si>
  <si>
    <t>Miles</t>
  </si>
  <si>
    <t>Pupils</t>
  </si>
  <si>
    <t>Trips</t>
  </si>
  <si>
    <t>Secondary</t>
  </si>
  <si>
    <t>Annual Field Trip Statistics</t>
  </si>
  <si>
    <t>Annual Mileage Summary Statistics</t>
  </si>
  <si>
    <t>Summer Program Miles</t>
  </si>
  <si>
    <t>Other Program Miles Explained:</t>
  </si>
  <si>
    <t>Repair Dead Miles</t>
  </si>
  <si>
    <t>Training Miles</t>
  </si>
  <si>
    <t>Other Unaccounted Miles</t>
  </si>
  <si>
    <t>Total Miles</t>
  </si>
  <si>
    <t>Total Odometer Miles</t>
  </si>
  <si>
    <t>Instructions</t>
  </si>
  <si>
    <t xml:space="preserve">For Activity &amp; Field Trips, supply current year summary statistics from activity and field trip reports. For Additional Mileage Summary Statistics, supply current year summary statistics from other mileage reports as needed. </t>
  </si>
  <si>
    <t>Pupil</t>
  </si>
  <si>
    <t>Other Program</t>
  </si>
  <si>
    <t>Summer Program</t>
  </si>
  <si>
    <t>Repair</t>
  </si>
  <si>
    <t>Training</t>
  </si>
  <si>
    <t>Unaccounted</t>
  </si>
  <si>
    <t>Activity / Field</t>
  </si>
  <si>
    <t>MM/DD/YYYY</t>
  </si>
  <si>
    <t xml:space="preserve">Comments: </t>
  </si>
  <si>
    <r>
      <t>Instructions:</t>
    </r>
    <r>
      <rPr>
        <sz val="11"/>
        <rFont val="Calibri"/>
        <family val="2"/>
        <scheme val="minor"/>
      </rPr>
      <t xml:space="preserve"> Total miles from</t>
    </r>
    <r>
      <rPr>
        <b/>
        <sz val="11"/>
        <rFont val="Calibri"/>
        <family val="2"/>
        <scheme val="minor"/>
      </rPr>
      <t xml:space="preserve"> Bus Inventory and Ending Odometer Summary Report Form "F" </t>
    </r>
    <r>
      <rPr>
        <sz val="11"/>
        <rFont val="Calibri"/>
        <family val="2"/>
        <scheme val="minor"/>
      </rPr>
      <t xml:space="preserve">of all buses in fleet. </t>
    </r>
  </si>
  <si>
    <t>A1 Eligible*</t>
  </si>
  <si>
    <r>
      <t xml:space="preserve">Total </t>
    </r>
    <r>
      <rPr>
        <b/>
        <i/>
        <sz val="11"/>
        <color theme="1"/>
        <rFont val="Calibri"/>
        <family val="2"/>
        <scheme val="minor"/>
      </rPr>
      <t>Eligible</t>
    </r>
    <r>
      <rPr>
        <b/>
        <sz val="11"/>
        <color theme="1"/>
        <rFont val="Calibri"/>
        <family val="2"/>
        <scheme val="minor"/>
      </rPr>
      <t xml:space="preserve"> Miles from A1 Report</t>
    </r>
  </si>
  <si>
    <r>
      <t xml:space="preserve">Total </t>
    </r>
    <r>
      <rPr>
        <b/>
        <i/>
        <sz val="11"/>
        <color theme="1"/>
        <rFont val="Calibri"/>
        <family val="2"/>
        <scheme val="minor"/>
      </rPr>
      <t>Ineligible / Half</t>
    </r>
    <r>
      <rPr>
        <b/>
        <sz val="11"/>
        <color theme="1"/>
        <rFont val="Calibri"/>
        <family val="2"/>
        <scheme val="minor"/>
      </rPr>
      <t xml:space="preserve"> Miles from A1 Report</t>
    </r>
  </si>
  <si>
    <t>A1 Ineliglble/Half</t>
  </si>
  <si>
    <t>A1 Ineligible/Half</t>
  </si>
  <si>
    <t>Total Odometer</t>
  </si>
  <si>
    <t xml:space="preserve">Possible Eligible </t>
  </si>
  <si>
    <t>Over / Under Projection</t>
  </si>
  <si>
    <t>Sum of All Miles (except A1 Eligible)</t>
  </si>
  <si>
    <t>Qualifies for Ending Mile Cap? (Y/N)</t>
  </si>
  <si>
    <t>Submitted A1 Eligible Miles</t>
  </si>
  <si>
    <t>Amount Over-Projected</t>
  </si>
  <si>
    <t>Amount Under-Projected</t>
  </si>
  <si>
    <t>% Over/Under Projected</t>
  </si>
  <si>
    <t>2015 - 2016</t>
  </si>
  <si>
    <t>Utah State Board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</si>
</sst>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2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/>
    <xf numFmtId="0" fontId="0" fillId="2" borderId="0" xfId="0" applyFont="1" applyFill="1"/>
    <xf numFmtId="0" fontId="0" fillId="2" borderId="0" xfId="0" applyFont="1" applyFill="1" applyBorder="1" applyAlignment="1"/>
    <xf numFmtId="0" fontId="1" fillId="2" borderId="0" xfId="0" applyFont="1" applyFill="1" applyAlignment="1"/>
    <xf numFmtId="3" fontId="4" fillId="2" borderId="0" xfId="1" applyNumberFormat="1" applyFont="1" applyFill="1" applyBorder="1" applyAlignment="1">
      <alignment wrapText="1"/>
    </xf>
    <xf numFmtId="0" fontId="2" fillId="2" borderId="0" xfId="0" applyFont="1" applyFill="1" applyAlignment="1"/>
    <xf numFmtId="0" fontId="0" fillId="2" borderId="14" xfId="0" applyFont="1" applyFill="1" applyBorder="1"/>
    <xf numFmtId="3" fontId="5" fillId="2" borderId="0" xfId="1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0" fillId="0" borderId="0" xfId="0" applyFont="1" applyBorder="1"/>
    <xf numFmtId="164" fontId="0" fillId="2" borderId="7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4" fontId="0" fillId="2" borderId="9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13" xfId="0" applyBorder="1"/>
    <xf numFmtId="3" fontId="0" fillId="2" borderId="8" xfId="0" applyNumberFormat="1" applyFont="1" applyFill="1" applyBorder="1" applyAlignment="1">
      <alignment horizontal="center"/>
    </xf>
    <xf numFmtId="3" fontId="0" fillId="2" borderId="9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/>
    <xf numFmtId="0" fontId="1" fillId="2" borderId="0" xfId="0" applyFont="1" applyFill="1" applyBorder="1" applyAlignment="1"/>
    <xf numFmtId="0" fontId="0" fillId="0" borderId="20" xfId="0" applyFont="1" applyBorder="1"/>
    <xf numFmtId="0" fontId="2" fillId="2" borderId="0" xfId="0" applyFont="1" applyFill="1" applyBorder="1" applyAlignment="1"/>
    <xf numFmtId="0" fontId="1" fillId="0" borderId="21" xfId="0" applyFont="1" applyBorder="1"/>
    <xf numFmtId="0" fontId="1" fillId="0" borderId="0" xfId="0" applyFont="1"/>
    <xf numFmtId="0" fontId="6" fillId="2" borderId="2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165" fontId="0" fillId="0" borderId="22" xfId="0" applyNumberFormat="1" applyBorder="1" applyAlignment="1">
      <alignment horizontal="center"/>
    </xf>
    <xf numFmtId="165" fontId="1" fillId="0" borderId="22" xfId="0" applyNumberFormat="1" applyFon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3" fontId="5" fillId="2" borderId="0" xfId="1" applyNumberFormat="1" applyFont="1" applyFill="1" applyBorder="1" applyAlignment="1">
      <alignment vertical="center" wrapText="1"/>
    </xf>
    <xf numFmtId="164" fontId="0" fillId="2" borderId="0" xfId="0" applyNumberFormat="1" applyFont="1" applyFill="1" applyBorder="1" applyAlignment="1"/>
    <xf numFmtId="0" fontId="0" fillId="0" borderId="23" xfId="0" applyFont="1" applyBorder="1"/>
    <xf numFmtId="165" fontId="0" fillId="0" borderId="24" xfId="0" applyNumberFormat="1" applyFont="1" applyBorder="1" applyAlignment="1">
      <alignment horizont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0" fontId="0" fillId="0" borderId="26" xfId="0" applyBorder="1"/>
    <xf numFmtId="165" fontId="0" fillId="0" borderId="28" xfId="0" applyNumberForma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0" fillId="2" borderId="7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3" fontId="0" fillId="2" borderId="9" xfId="0" applyNumberFormat="1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3" fontId="0" fillId="2" borderId="9" xfId="0" applyNumberFormat="1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3" fontId="0" fillId="2" borderId="9" xfId="0" applyNumberFormat="1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/>
    </xf>
    <xf numFmtId="3" fontId="0" fillId="2" borderId="8" xfId="0" applyNumberFormat="1" applyFont="1" applyFill="1" applyBorder="1" applyAlignment="1">
      <alignment horizontal="center"/>
    </xf>
    <xf numFmtId="3" fontId="0" fillId="2" borderId="9" xfId="0" applyNumberFormat="1" applyFont="1" applyFill="1" applyBorder="1" applyAlignment="1">
      <alignment horizontal="center"/>
    </xf>
    <xf numFmtId="164" fontId="0" fillId="2" borderId="7" xfId="0" applyNumberFormat="1" applyFont="1" applyFill="1" applyBorder="1" applyAlignment="1">
      <alignment horizontal="center"/>
    </xf>
    <xf numFmtId="164" fontId="0" fillId="2" borderId="8" xfId="0" applyNumberFormat="1" applyFont="1" applyFill="1" applyBorder="1" applyAlignment="1">
      <alignment horizontal="center"/>
    </xf>
    <xf numFmtId="164" fontId="0" fillId="0" borderId="8" xfId="0" applyNumberFormat="1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center"/>
    </xf>
    <xf numFmtId="164" fontId="0" fillId="2" borderId="3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 wrapText="1"/>
    </xf>
    <xf numFmtId="0" fontId="5" fillId="2" borderId="0" xfId="1" applyFont="1" applyFill="1" applyBorder="1" applyAlignment="1">
      <alignment horizontal="right" vertical="center" wrapText="1"/>
    </xf>
    <xf numFmtId="0" fontId="4" fillId="2" borderId="5" xfId="1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left" vertical="center" wrapText="1"/>
    </xf>
    <xf numFmtId="3" fontId="5" fillId="2" borderId="18" xfId="1" applyNumberFormat="1" applyFont="1" applyFill="1" applyBorder="1" applyAlignment="1">
      <alignment horizontal="center" vertical="center" wrapText="1"/>
    </xf>
    <xf numFmtId="3" fontId="5" fillId="2" borderId="6" xfId="1" applyNumberFormat="1" applyFont="1" applyFill="1" applyBorder="1" applyAlignment="1">
      <alignment horizontal="center" vertical="center" wrapText="1"/>
    </xf>
    <xf numFmtId="3" fontId="5" fillId="2" borderId="19" xfId="1" applyNumberFormat="1" applyFont="1" applyFill="1" applyBorder="1" applyAlignment="1">
      <alignment horizontal="center" vertical="center" wrapText="1"/>
    </xf>
    <xf numFmtId="3" fontId="5" fillId="2" borderId="16" xfId="1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>
      <alignment horizontal="center" vertical="center" wrapText="1"/>
    </xf>
    <xf numFmtId="3" fontId="5" fillId="2" borderId="17" xfId="1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3" fontId="4" fillId="2" borderId="18" xfId="1" applyNumberFormat="1" applyFont="1" applyFill="1" applyBorder="1" applyAlignment="1">
      <alignment horizontal="center" wrapText="1"/>
    </xf>
    <xf numFmtId="3" fontId="4" fillId="2" borderId="6" xfId="1" applyNumberFormat="1" applyFont="1" applyFill="1" applyBorder="1" applyAlignment="1">
      <alignment horizontal="center" wrapText="1"/>
    </xf>
    <xf numFmtId="3" fontId="4" fillId="2" borderId="19" xfId="1" applyNumberFormat="1" applyFont="1" applyFill="1" applyBorder="1" applyAlignment="1">
      <alignment horizontal="center" wrapText="1"/>
    </xf>
    <xf numFmtId="3" fontId="4" fillId="2" borderId="20" xfId="1" applyNumberFormat="1" applyFont="1" applyFill="1" applyBorder="1" applyAlignment="1">
      <alignment horizontal="center" wrapText="1"/>
    </xf>
    <xf numFmtId="3" fontId="4" fillId="2" borderId="0" xfId="1" applyNumberFormat="1" applyFont="1" applyFill="1" applyBorder="1" applyAlignment="1">
      <alignment horizontal="center" wrapText="1"/>
    </xf>
    <xf numFmtId="3" fontId="4" fillId="2" borderId="4" xfId="1" applyNumberFormat="1" applyFont="1" applyFill="1" applyBorder="1" applyAlignment="1">
      <alignment horizontal="center" wrapText="1"/>
    </xf>
    <xf numFmtId="3" fontId="4" fillId="2" borderId="16" xfId="1" applyNumberFormat="1" applyFont="1" applyFill="1" applyBorder="1" applyAlignment="1">
      <alignment horizontal="center" wrapText="1"/>
    </xf>
    <xf numFmtId="3" fontId="4" fillId="2" borderId="5" xfId="1" applyNumberFormat="1" applyFont="1" applyFill="1" applyBorder="1" applyAlignment="1">
      <alignment horizontal="center" wrapText="1"/>
    </xf>
    <xf numFmtId="3" fontId="4" fillId="2" borderId="17" xfId="1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Graphs!$B$21:$B$28</c:f>
              <c:strCache>
                <c:ptCount val="8"/>
                <c:pt idx="0">
                  <c:v>Activity / Field</c:v>
                </c:pt>
                <c:pt idx="1">
                  <c:v>Summer Program</c:v>
                </c:pt>
                <c:pt idx="2">
                  <c:v>Other Program</c:v>
                </c:pt>
                <c:pt idx="3">
                  <c:v>Repair</c:v>
                </c:pt>
                <c:pt idx="4">
                  <c:v>Training</c:v>
                </c:pt>
                <c:pt idx="5">
                  <c:v>A1 Eligible*</c:v>
                </c:pt>
                <c:pt idx="6">
                  <c:v>A1 Ineliglble/Half</c:v>
                </c:pt>
                <c:pt idx="7">
                  <c:v>Unaccounted</c:v>
                </c:pt>
              </c:strCache>
            </c:strRef>
          </c:cat>
          <c:val>
            <c:numRef>
              <c:f>Graphs!$C$21:$C$28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D-46E1-8EA0-A14EC2421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Graphs!$I$21:$I$28</c:f>
              <c:strCache>
                <c:ptCount val="8"/>
                <c:pt idx="0">
                  <c:v>Activity / Field</c:v>
                </c:pt>
                <c:pt idx="1">
                  <c:v>Summer Program</c:v>
                </c:pt>
                <c:pt idx="2">
                  <c:v>Other Program</c:v>
                </c:pt>
                <c:pt idx="3">
                  <c:v>Repair</c:v>
                </c:pt>
                <c:pt idx="4">
                  <c:v>Training</c:v>
                </c:pt>
                <c:pt idx="5">
                  <c:v>A1 Eligible*</c:v>
                </c:pt>
                <c:pt idx="6">
                  <c:v>A1 Ineligible/Half</c:v>
                </c:pt>
                <c:pt idx="7">
                  <c:v>Unaccounted</c:v>
                </c:pt>
              </c:strCache>
            </c:strRef>
          </c:cat>
          <c:val>
            <c:numRef>
              <c:f>Graphs!$J$21:$J$28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C-4327-98B4-BBCBCDB90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9526</xdr:rowOff>
    </xdr:from>
    <xdr:to>
      <xdr:col>6</xdr:col>
      <xdr:colOff>1085850</xdr:colOff>
      <xdr:row>16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1</xdr:row>
      <xdr:rowOff>9526</xdr:rowOff>
    </xdr:from>
    <xdr:to>
      <xdr:col>13</xdr:col>
      <xdr:colOff>1076325</xdr:colOff>
      <xdr:row>16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zoomScaleNormal="100" workbookViewId="0">
      <selection sqref="A1:N1"/>
    </sheetView>
  </sheetViews>
  <sheetFormatPr defaultRowHeight="14.4" x14ac:dyDescent="0.3"/>
  <cols>
    <col min="2" max="9" width="13.33203125" customWidth="1"/>
  </cols>
  <sheetData>
    <row r="1" spans="1:19" ht="21" x14ac:dyDescent="0.4">
      <c r="A1" s="91" t="s">
        <v>48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28"/>
      <c r="P1" s="8"/>
      <c r="Q1" s="8"/>
      <c r="R1" s="2"/>
      <c r="S1" s="2"/>
    </row>
    <row r="2" spans="1:19" s="3" customFormat="1" x14ac:dyDescent="0.3">
      <c r="A2" s="93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26"/>
      <c r="P2" s="6"/>
      <c r="Q2" s="6"/>
      <c r="R2" s="1"/>
      <c r="S2" s="1"/>
    </row>
    <row r="3" spans="1:19" s="3" customFormat="1" x14ac:dyDescent="0.3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26"/>
      <c r="P3" s="6"/>
      <c r="Q3" s="6"/>
      <c r="R3" s="1"/>
      <c r="S3" s="1"/>
    </row>
    <row r="4" spans="1:19" s="3" customFormat="1" ht="15" thickBot="1" x14ac:dyDescent="0.35">
      <c r="A4" s="23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4"/>
      <c r="Q4" s="4"/>
    </row>
    <row r="5" spans="1:19" s="3" customFormat="1" ht="15" thickBot="1" x14ac:dyDescent="0.35">
      <c r="A5" s="24" t="s">
        <v>2</v>
      </c>
      <c r="B5" s="95"/>
      <c r="C5" s="96"/>
      <c r="D5" s="97"/>
      <c r="E5" s="12"/>
      <c r="F5" s="22" t="s">
        <v>3</v>
      </c>
      <c r="G5" s="98" t="s">
        <v>30</v>
      </c>
      <c r="H5" s="97"/>
      <c r="I5" s="5"/>
      <c r="J5" s="94" t="s">
        <v>4</v>
      </c>
      <c r="K5" s="99"/>
      <c r="L5" s="95" t="s">
        <v>47</v>
      </c>
      <c r="M5" s="96"/>
      <c r="N5" s="97"/>
      <c r="O5" s="12"/>
      <c r="P5" s="4"/>
      <c r="Q5" s="4"/>
    </row>
    <row r="6" spans="1:19" s="3" customFormat="1" x14ac:dyDescent="0.3">
      <c r="A6" s="23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4"/>
      <c r="Q6" s="4"/>
    </row>
    <row r="7" spans="1:19" s="3" customFormat="1" ht="16.2" thickBot="1" x14ac:dyDescent="0.35">
      <c r="A7" s="25"/>
      <c r="B7" s="71" t="s">
        <v>5</v>
      </c>
      <c r="C7" s="71"/>
      <c r="D7" s="71"/>
      <c r="E7" s="71"/>
      <c r="F7" s="71"/>
      <c r="G7" s="71"/>
      <c r="H7" s="71"/>
      <c r="I7" s="26"/>
      <c r="J7" s="94" t="s">
        <v>21</v>
      </c>
      <c r="K7" s="94"/>
      <c r="L7" s="94"/>
      <c r="M7" s="94"/>
      <c r="N7" s="94"/>
      <c r="O7" s="26"/>
      <c r="P7" s="6"/>
      <c r="Q7" s="6"/>
      <c r="R7" s="1"/>
      <c r="S7" s="1"/>
    </row>
    <row r="8" spans="1:19" s="3" customFormat="1" ht="15" customHeight="1" x14ac:dyDescent="0.3">
      <c r="A8" s="23"/>
      <c r="B8" s="94" t="s">
        <v>7</v>
      </c>
      <c r="C8" s="94"/>
      <c r="D8" s="94"/>
      <c r="E8" s="12"/>
      <c r="F8" s="94" t="s">
        <v>11</v>
      </c>
      <c r="G8" s="94"/>
      <c r="H8" s="94"/>
      <c r="I8" s="12"/>
      <c r="J8" s="100" t="s">
        <v>22</v>
      </c>
      <c r="K8" s="101"/>
      <c r="L8" s="101"/>
      <c r="M8" s="101"/>
      <c r="N8" s="102"/>
      <c r="O8" s="12"/>
      <c r="P8" s="4"/>
      <c r="Q8" s="4"/>
    </row>
    <row r="9" spans="1:19" s="3" customFormat="1" ht="15" thickBot="1" x14ac:dyDescent="0.35">
      <c r="A9" s="24" t="s">
        <v>6</v>
      </c>
      <c r="B9" s="22" t="s">
        <v>8</v>
      </c>
      <c r="C9" s="22" t="s">
        <v>9</v>
      </c>
      <c r="D9" s="22" t="s">
        <v>10</v>
      </c>
      <c r="E9" s="22"/>
      <c r="F9" s="22" t="s">
        <v>8</v>
      </c>
      <c r="G9" s="22" t="s">
        <v>9</v>
      </c>
      <c r="H9" s="22" t="s">
        <v>10</v>
      </c>
      <c r="I9" s="12"/>
      <c r="J9" s="103"/>
      <c r="K9" s="104"/>
      <c r="L9" s="104"/>
      <c r="M9" s="104"/>
      <c r="N9" s="105"/>
      <c r="O9" s="12"/>
      <c r="P9" s="4"/>
      <c r="Q9" s="4"/>
    </row>
    <row r="10" spans="1:19" s="3" customFormat="1" ht="15" thickBot="1" x14ac:dyDescent="0.35">
      <c r="A10" s="24">
        <v>2015</v>
      </c>
      <c r="B10" s="53"/>
      <c r="C10" s="54"/>
      <c r="D10" s="55"/>
      <c r="E10" s="12"/>
      <c r="F10" s="56"/>
      <c r="G10" s="57"/>
      <c r="H10" s="58"/>
      <c r="I10" s="12"/>
      <c r="J10" s="103"/>
      <c r="K10" s="104"/>
      <c r="L10" s="104"/>
      <c r="M10" s="104"/>
      <c r="N10" s="105"/>
      <c r="O10" s="12"/>
      <c r="P10" s="4"/>
      <c r="Q10" s="4"/>
    </row>
    <row r="11" spans="1:19" s="3" customFormat="1" ht="15" thickBot="1" x14ac:dyDescent="0.35">
      <c r="A11" s="23"/>
      <c r="B11" s="12"/>
      <c r="C11" s="12"/>
      <c r="D11" s="12"/>
      <c r="E11" s="12"/>
      <c r="F11" s="12"/>
      <c r="G11" s="12"/>
      <c r="H11" s="12"/>
      <c r="I11" s="12"/>
      <c r="J11" s="103"/>
      <c r="K11" s="104"/>
      <c r="L11" s="104"/>
      <c r="M11" s="104"/>
      <c r="N11" s="105"/>
      <c r="O11" s="12"/>
      <c r="P11" s="4"/>
      <c r="Q11" s="4"/>
    </row>
    <row r="12" spans="1:19" s="3" customFormat="1" ht="15" thickBot="1" x14ac:dyDescent="0.35">
      <c r="A12" s="24">
        <v>2016</v>
      </c>
      <c r="B12" s="15"/>
      <c r="C12" s="20"/>
      <c r="D12" s="21"/>
      <c r="E12" s="12"/>
      <c r="F12" s="15"/>
      <c r="G12" s="20"/>
      <c r="H12" s="21"/>
      <c r="I12" s="12"/>
      <c r="J12" s="106"/>
      <c r="K12" s="107"/>
      <c r="L12" s="107"/>
      <c r="M12" s="107"/>
      <c r="N12" s="108"/>
      <c r="O12" s="12"/>
      <c r="P12" s="4"/>
      <c r="Q12" s="4"/>
    </row>
    <row r="13" spans="1:19" s="3" customFormat="1" x14ac:dyDescent="0.3">
      <c r="A13" s="23"/>
      <c r="B13" s="12"/>
      <c r="C13" s="12"/>
      <c r="D13" s="12"/>
      <c r="E13" s="12"/>
      <c r="F13" s="12"/>
      <c r="G13" s="12"/>
      <c r="H13" s="12"/>
      <c r="I13" s="12"/>
      <c r="J13" s="7"/>
      <c r="K13" s="7"/>
      <c r="L13" s="7"/>
      <c r="M13" s="7"/>
      <c r="N13" s="7"/>
      <c r="O13" s="12"/>
      <c r="P13" s="4"/>
      <c r="Q13" s="4"/>
    </row>
    <row r="14" spans="1:19" s="3" customFormat="1" ht="15.6" x14ac:dyDescent="0.3">
      <c r="A14" s="27"/>
      <c r="B14" s="71" t="s">
        <v>12</v>
      </c>
      <c r="C14" s="71"/>
      <c r="D14" s="71"/>
      <c r="E14" s="71"/>
      <c r="F14" s="71"/>
      <c r="G14" s="71"/>
      <c r="H14" s="71"/>
      <c r="I14" s="12"/>
      <c r="J14" s="12"/>
      <c r="K14" s="12"/>
      <c r="L14" s="12"/>
      <c r="M14" s="12"/>
      <c r="N14" s="12"/>
      <c r="O14" s="12"/>
      <c r="P14" s="4"/>
      <c r="Q14" s="4"/>
    </row>
    <row r="15" spans="1:19" s="3" customFormat="1" ht="15" customHeight="1" x14ac:dyDescent="0.3">
      <c r="A15" s="23"/>
      <c r="B15" s="94" t="s">
        <v>7</v>
      </c>
      <c r="C15" s="94"/>
      <c r="D15" s="94"/>
      <c r="E15" s="12"/>
      <c r="F15" s="94" t="s">
        <v>11</v>
      </c>
      <c r="G15" s="94"/>
      <c r="H15" s="94"/>
      <c r="I15" s="12"/>
      <c r="J15" s="14"/>
      <c r="K15" s="37"/>
      <c r="L15" s="37"/>
      <c r="M15" s="37"/>
      <c r="N15" s="37"/>
      <c r="O15" s="12"/>
      <c r="P15" s="4"/>
      <c r="Q15" s="4"/>
    </row>
    <row r="16" spans="1:19" s="3" customFormat="1" ht="15" thickBot="1" x14ac:dyDescent="0.35">
      <c r="A16" s="24" t="s">
        <v>6</v>
      </c>
      <c r="B16" s="22" t="s">
        <v>8</v>
      </c>
      <c r="C16" s="22" t="s">
        <v>23</v>
      </c>
      <c r="D16" s="22" t="s">
        <v>10</v>
      </c>
      <c r="E16" s="12"/>
      <c r="F16" s="22" t="s">
        <v>8</v>
      </c>
      <c r="G16" s="22" t="s">
        <v>9</v>
      </c>
      <c r="H16" s="22" t="s">
        <v>10</v>
      </c>
      <c r="I16" s="12"/>
      <c r="J16" s="37"/>
      <c r="K16" s="37"/>
      <c r="L16" s="37"/>
      <c r="M16" s="37"/>
      <c r="N16" s="37"/>
      <c r="O16" s="12"/>
      <c r="P16" s="4"/>
      <c r="Q16" s="4"/>
    </row>
    <row r="17" spans="1:17" s="3" customFormat="1" ht="15" thickBot="1" x14ac:dyDescent="0.35">
      <c r="A17" s="24">
        <f>A10</f>
        <v>2015</v>
      </c>
      <c r="B17" s="59"/>
      <c r="C17" s="60"/>
      <c r="D17" s="61"/>
      <c r="E17" s="12"/>
      <c r="F17" s="62"/>
      <c r="G17" s="63"/>
      <c r="H17" s="64"/>
      <c r="I17" s="12"/>
      <c r="J17" s="12"/>
      <c r="K17" s="12"/>
      <c r="L17" s="12"/>
      <c r="M17" s="12"/>
      <c r="N17" s="12"/>
      <c r="O17" s="12"/>
      <c r="P17" s="4"/>
      <c r="Q17" s="4"/>
    </row>
    <row r="18" spans="1:17" s="3" customFormat="1" ht="15" thickBot="1" x14ac:dyDescent="0.35">
      <c r="A18" s="23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4"/>
      <c r="Q18" s="4"/>
    </row>
    <row r="19" spans="1:17" s="3" customFormat="1" ht="15" thickBot="1" x14ac:dyDescent="0.35">
      <c r="A19" s="24">
        <f>A12</f>
        <v>2016</v>
      </c>
      <c r="B19" s="15"/>
      <c r="C19" s="20"/>
      <c r="D19" s="21"/>
      <c r="E19" s="12"/>
      <c r="F19" s="15"/>
      <c r="G19" s="20"/>
      <c r="H19" s="21"/>
      <c r="I19" s="12"/>
      <c r="J19" s="12"/>
      <c r="K19" s="12"/>
      <c r="L19" s="12"/>
      <c r="M19" s="12"/>
      <c r="N19" s="12"/>
      <c r="O19" s="12"/>
      <c r="P19" s="4"/>
      <c r="Q19" s="4"/>
    </row>
    <row r="20" spans="1:17" s="3" customFormat="1" x14ac:dyDescent="0.3">
      <c r="A20" s="23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4"/>
      <c r="Q20" s="4"/>
    </row>
    <row r="21" spans="1:17" s="3" customFormat="1" ht="16.2" thickBot="1" x14ac:dyDescent="0.35">
      <c r="A21" s="27"/>
      <c r="B21" s="71" t="s">
        <v>13</v>
      </c>
      <c r="C21" s="71"/>
      <c r="D21" s="71"/>
      <c r="E21" s="71"/>
      <c r="F21" s="71"/>
      <c r="G21" s="71"/>
      <c r="H21" s="71"/>
      <c r="I21" s="12"/>
      <c r="K21" s="71" t="s">
        <v>20</v>
      </c>
      <c r="L21" s="71"/>
      <c r="M21" s="71"/>
      <c r="N21" s="71"/>
      <c r="O21" s="12"/>
      <c r="P21" s="4"/>
      <c r="Q21" s="4"/>
    </row>
    <row r="22" spans="1:17" s="3" customFormat="1" ht="60.75" customHeight="1" x14ac:dyDescent="0.3">
      <c r="A22" s="23"/>
      <c r="B22" s="87" t="s">
        <v>14</v>
      </c>
      <c r="C22" s="36" t="s">
        <v>15</v>
      </c>
      <c r="D22" s="89" t="s">
        <v>16</v>
      </c>
      <c r="E22" s="89" t="s">
        <v>17</v>
      </c>
      <c r="F22" s="89" t="s">
        <v>34</v>
      </c>
      <c r="G22" s="72" t="s">
        <v>35</v>
      </c>
      <c r="H22" s="89" t="s">
        <v>18</v>
      </c>
      <c r="I22" s="78" t="s">
        <v>19</v>
      </c>
      <c r="J22" s="4"/>
      <c r="K22" s="81" t="s">
        <v>32</v>
      </c>
      <c r="L22" s="82"/>
      <c r="M22" s="82"/>
      <c r="N22" s="83"/>
      <c r="O22" s="12"/>
      <c r="P22" s="4"/>
      <c r="Q22" s="4"/>
    </row>
    <row r="23" spans="1:17" s="3" customFormat="1" ht="15" thickBot="1" x14ac:dyDescent="0.35">
      <c r="A23" s="24" t="s">
        <v>6</v>
      </c>
      <c r="B23" s="88"/>
      <c r="C23" s="9"/>
      <c r="D23" s="90"/>
      <c r="E23" s="90"/>
      <c r="F23" s="90"/>
      <c r="G23" s="73"/>
      <c r="H23" s="90"/>
      <c r="I23" s="79"/>
      <c r="J23" s="4"/>
      <c r="K23" s="84"/>
      <c r="L23" s="85"/>
      <c r="M23" s="85"/>
      <c r="N23" s="86"/>
      <c r="O23" s="12"/>
      <c r="P23" s="4"/>
      <c r="Q23" s="4"/>
    </row>
    <row r="24" spans="1:17" s="14" customFormat="1" ht="15" thickBot="1" x14ac:dyDescent="0.35">
      <c r="A24" s="24"/>
      <c r="B24" s="11"/>
      <c r="C24" s="12"/>
      <c r="D24" s="11"/>
      <c r="E24" s="11"/>
      <c r="F24" s="11"/>
      <c r="G24" s="11"/>
      <c r="H24" s="13"/>
      <c r="I24" s="12"/>
      <c r="J24" s="10"/>
      <c r="K24" s="10"/>
      <c r="L24" s="10"/>
      <c r="M24" s="10"/>
      <c r="N24" s="10"/>
      <c r="O24" s="12"/>
      <c r="P24" s="12"/>
      <c r="Q24" s="12"/>
    </row>
    <row r="25" spans="1:17" s="3" customFormat="1" ht="15" thickBot="1" x14ac:dyDescent="0.35">
      <c r="A25" s="24">
        <f>A10</f>
        <v>2015</v>
      </c>
      <c r="B25" s="65"/>
      <c r="C25" s="66"/>
      <c r="D25" s="66"/>
      <c r="E25" s="66"/>
      <c r="F25" s="66"/>
      <c r="G25" s="67"/>
      <c r="H25" s="16">
        <f>K25-I25</f>
        <v>0</v>
      </c>
      <c r="I25" s="17">
        <f>SUM(B10,F10,B17,F17,B25,C25,D25,E25,F25,G25)</f>
        <v>0</v>
      </c>
      <c r="K25" s="68"/>
      <c r="L25" s="69"/>
      <c r="M25" s="69"/>
      <c r="N25" s="70"/>
      <c r="O25" s="12"/>
      <c r="P25" s="4"/>
      <c r="Q25" s="4"/>
    </row>
    <row r="26" spans="1:17" s="3" customFormat="1" ht="15" thickBot="1" x14ac:dyDescent="0.35">
      <c r="A26" s="23"/>
      <c r="B26" s="12"/>
      <c r="C26" s="12"/>
      <c r="D26" s="12"/>
      <c r="E26" s="12"/>
      <c r="F26" s="12"/>
      <c r="G26" s="42"/>
      <c r="H26" s="12"/>
      <c r="I26" s="12"/>
      <c r="J26" s="12"/>
      <c r="K26" s="12"/>
      <c r="L26" s="12"/>
      <c r="M26" s="12"/>
      <c r="N26" s="12"/>
      <c r="O26" s="12"/>
      <c r="P26" s="4"/>
      <c r="Q26" s="4"/>
    </row>
    <row r="27" spans="1:17" s="3" customFormat="1" ht="15" thickBot="1" x14ac:dyDescent="0.35">
      <c r="A27" s="24">
        <f>A12</f>
        <v>2016</v>
      </c>
      <c r="B27" s="15"/>
      <c r="C27" s="16"/>
      <c r="D27" s="16"/>
      <c r="E27" s="16"/>
      <c r="F27" s="16"/>
      <c r="G27" s="41"/>
      <c r="H27" s="16">
        <f>K27-I27</f>
        <v>0</v>
      </c>
      <c r="I27" s="17">
        <f>SUM(B12,F12,B19,F19,B27,C27,D27,E27,F27,G27)</f>
        <v>0</v>
      </c>
      <c r="J27" s="38"/>
      <c r="K27" s="68"/>
      <c r="L27" s="69"/>
      <c r="M27" s="69"/>
      <c r="N27" s="70"/>
      <c r="O27" s="12"/>
      <c r="P27" s="4"/>
      <c r="Q27" s="4"/>
    </row>
    <row r="28" spans="1:17" s="3" customFormat="1" ht="15" customHeight="1" x14ac:dyDescent="0.3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12"/>
      <c r="P28" s="4"/>
      <c r="Q28" s="4"/>
    </row>
    <row r="29" spans="1:17" s="3" customFormat="1" ht="15" customHeight="1" thickBot="1" x14ac:dyDescent="0.35">
      <c r="A29" s="76" t="s">
        <v>31</v>
      </c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12"/>
      <c r="P29" s="4"/>
      <c r="Q29" s="4"/>
    </row>
    <row r="30" spans="1:17" s="3" customFormat="1" ht="15" thickBot="1" x14ac:dyDescent="0.35">
      <c r="A30" s="80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12"/>
      <c r="P30" s="4"/>
      <c r="Q30" s="4"/>
    </row>
    <row r="31" spans="1:17" s="3" customFormat="1" ht="15" thickBot="1" x14ac:dyDescent="0.35">
      <c r="A31" s="74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12"/>
      <c r="P31" s="4"/>
      <c r="Q31" s="4"/>
    </row>
    <row r="32" spans="1:17" s="3" customFormat="1" ht="15" thickBot="1" x14ac:dyDescent="0.35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12"/>
      <c r="P32" s="4"/>
      <c r="Q32" s="4"/>
    </row>
    <row r="33" spans="1:17" s="3" customForma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2"/>
      <c r="P33" s="4"/>
      <c r="Q33" s="4"/>
    </row>
  </sheetData>
  <protectedRanges>
    <protectedRange sqref="G5 B12:D12 F12:H12 B19:D19 F19:H19 C23 B27:E27 K27 C29 A30 A31 A32" name="Range1"/>
  </protectedRanges>
  <mergeCells count="32">
    <mergeCell ref="H22:H23"/>
    <mergeCell ref="A1:N1"/>
    <mergeCell ref="A2:N2"/>
    <mergeCell ref="A3:N3"/>
    <mergeCell ref="B15:D15"/>
    <mergeCell ref="F15:H15"/>
    <mergeCell ref="J7:N7"/>
    <mergeCell ref="B7:H7"/>
    <mergeCell ref="B5:D5"/>
    <mergeCell ref="G5:H5"/>
    <mergeCell ref="J5:K5"/>
    <mergeCell ref="L5:N5"/>
    <mergeCell ref="J8:N12"/>
    <mergeCell ref="B8:D8"/>
    <mergeCell ref="F8:H8"/>
    <mergeCell ref="B14:H14"/>
    <mergeCell ref="K27:N27"/>
    <mergeCell ref="K21:N21"/>
    <mergeCell ref="G22:G23"/>
    <mergeCell ref="A32:N32"/>
    <mergeCell ref="A29:B29"/>
    <mergeCell ref="C29:N29"/>
    <mergeCell ref="B21:H21"/>
    <mergeCell ref="I22:I23"/>
    <mergeCell ref="A30:N30"/>
    <mergeCell ref="A31:N31"/>
    <mergeCell ref="K22:N23"/>
    <mergeCell ref="K25:N25"/>
    <mergeCell ref="B22:B23"/>
    <mergeCell ref="D22:D23"/>
    <mergeCell ref="E22:E23"/>
    <mergeCell ref="F22:F23"/>
  </mergeCells>
  <printOptions horizontalCentered="1" verticalCentered="1"/>
  <pageMargins left="0.7" right="0.7" top="0.75" bottom="0.75" header="0.3" footer="0.3"/>
  <pageSetup scale="7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32"/>
  <sheetViews>
    <sheetView zoomScaleNormal="100" workbookViewId="0">
      <selection activeCell="J29" sqref="J29"/>
    </sheetView>
  </sheetViews>
  <sheetFormatPr defaultRowHeight="14.4" x14ac:dyDescent="0.3"/>
  <cols>
    <col min="1" max="1" width="1.6640625" customWidth="1"/>
    <col min="2" max="2" width="16.44140625" bestFit="1" customWidth="1"/>
    <col min="3" max="3" width="16.44140625" customWidth="1"/>
    <col min="4" max="4" width="1.6640625" customWidth="1"/>
    <col min="5" max="7" width="16.44140625" customWidth="1"/>
    <col min="8" max="8" width="1.6640625" customWidth="1"/>
    <col min="9" max="10" width="16.44140625" customWidth="1"/>
    <col min="11" max="11" width="1.6640625" customWidth="1"/>
    <col min="12" max="19" width="16.44140625" customWidth="1"/>
  </cols>
  <sheetData>
    <row r="1" spans="2:17" x14ac:dyDescent="0.3">
      <c r="B1" s="122">
        <f>Data!A10</f>
        <v>2015</v>
      </c>
      <c r="C1" s="122"/>
      <c r="D1" s="122"/>
      <c r="E1" s="122"/>
      <c r="F1" s="122"/>
      <c r="G1" s="122"/>
      <c r="H1" s="1"/>
      <c r="I1" s="122">
        <f>Data!A12</f>
        <v>2016</v>
      </c>
      <c r="J1" s="122"/>
      <c r="K1" s="122"/>
      <c r="L1" s="122"/>
      <c r="M1" s="122"/>
      <c r="N1" s="122"/>
      <c r="O1" s="1"/>
      <c r="P1" s="1"/>
      <c r="Q1" s="1"/>
    </row>
    <row r="19" spans="2:14" ht="15" thickBot="1" x14ac:dyDescent="0.35"/>
    <row r="20" spans="2:14" ht="15" thickBot="1" x14ac:dyDescent="0.35">
      <c r="B20" s="120">
        <f>Data!A10</f>
        <v>2015</v>
      </c>
      <c r="C20" s="121"/>
      <c r="D20" s="44"/>
      <c r="E20" s="109" t="s">
        <v>40</v>
      </c>
      <c r="F20" s="110"/>
      <c r="G20" s="115"/>
      <c r="I20" s="109">
        <f>Data!A12</f>
        <v>2016</v>
      </c>
      <c r="J20" s="115"/>
      <c r="K20" s="44"/>
      <c r="L20" s="109" t="s">
        <v>40</v>
      </c>
      <c r="M20" s="110"/>
      <c r="N20" s="115"/>
    </row>
    <row r="21" spans="2:14" x14ac:dyDescent="0.3">
      <c r="B21" s="50" t="s">
        <v>29</v>
      </c>
      <c r="C21" s="51" t="e">
        <f>(Data!B10+Data!F10+Data!B17+Data!F17)/Data!K25</f>
        <v>#DIV/0!</v>
      </c>
      <c r="D21" s="45"/>
      <c r="E21" s="116" t="s">
        <v>38</v>
      </c>
      <c r="F21" s="117"/>
      <c r="G21" s="49">
        <f>Data!K25</f>
        <v>0</v>
      </c>
      <c r="I21" s="50" t="s">
        <v>29</v>
      </c>
      <c r="J21" s="51" t="e">
        <f>(Data!B12+Data!F12+Data!B19+Data!F19)/Data!K27</f>
        <v>#DIV/0!</v>
      </c>
      <c r="K21" s="45"/>
      <c r="L21" s="116" t="s">
        <v>38</v>
      </c>
      <c r="M21" s="117"/>
      <c r="N21" s="49">
        <f>Data!K27</f>
        <v>0</v>
      </c>
    </row>
    <row r="22" spans="2:14" x14ac:dyDescent="0.3">
      <c r="B22" s="18" t="s">
        <v>25</v>
      </c>
      <c r="C22" s="33" t="e">
        <f>Data!B25/Data!K25</f>
        <v>#DIV/0!</v>
      </c>
      <c r="D22" s="45"/>
      <c r="E22" s="111" t="s">
        <v>41</v>
      </c>
      <c r="F22" s="112"/>
      <c r="G22" s="48">
        <f>Data!I25-Data!F25</f>
        <v>0</v>
      </c>
      <c r="I22" s="18" t="s">
        <v>25</v>
      </c>
      <c r="J22" s="33" t="e">
        <f>Data!B27/Data!K27</f>
        <v>#DIV/0!</v>
      </c>
      <c r="K22" s="45"/>
      <c r="L22" s="111" t="s">
        <v>41</v>
      </c>
      <c r="M22" s="112"/>
      <c r="N22" s="48">
        <f>Data!I27-Data!F27</f>
        <v>0</v>
      </c>
    </row>
    <row r="23" spans="2:14" x14ac:dyDescent="0.3">
      <c r="B23" s="18" t="s">
        <v>24</v>
      </c>
      <c r="C23" s="33" t="e">
        <f>Data!C25/Data!K25</f>
        <v>#DIV/0!</v>
      </c>
      <c r="D23" s="45"/>
      <c r="E23" s="111" t="s">
        <v>39</v>
      </c>
      <c r="F23" s="112"/>
      <c r="G23" s="48">
        <f>G21-G22</f>
        <v>0</v>
      </c>
      <c r="I23" s="18" t="s">
        <v>24</v>
      </c>
      <c r="J23" s="33" t="e">
        <f>Data!C27/Data!K27</f>
        <v>#DIV/0!</v>
      </c>
      <c r="K23" s="45"/>
      <c r="L23" s="111" t="s">
        <v>39</v>
      </c>
      <c r="M23" s="112"/>
      <c r="N23" s="48">
        <f>N21-N22</f>
        <v>0</v>
      </c>
    </row>
    <row r="24" spans="2:14" x14ac:dyDescent="0.3">
      <c r="B24" s="18" t="s">
        <v>26</v>
      </c>
      <c r="C24" s="33" t="e">
        <f>Data!D25/Data!K25</f>
        <v>#DIV/0!</v>
      </c>
      <c r="D24" s="45"/>
      <c r="E24" s="111" t="s">
        <v>43</v>
      </c>
      <c r="F24" s="112"/>
      <c r="G24" s="48">
        <f>Data!F25</f>
        <v>0</v>
      </c>
      <c r="I24" s="18" t="s">
        <v>26</v>
      </c>
      <c r="J24" s="33" t="e">
        <f>Data!D27/Data!K27</f>
        <v>#DIV/0!</v>
      </c>
      <c r="K24" s="45"/>
      <c r="L24" s="111" t="s">
        <v>43</v>
      </c>
      <c r="M24" s="112"/>
      <c r="N24" s="48">
        <f>Data!F27</f>
        <v>0</v>
      </c>
    </row>
    <row r="25" spans="2:14" x14ac:dyDescent="0.3">
      <c r="B25" s="18" t="s">
        <v>27</v>
      </c>
      <c r="C25" s="33" t="e">
        <f>Data!E25/Data!K25</f>
        <v>#DIV/0!</v>
      </c>
      <c r="D25" s="45"/>
      <c r="E25" s="111" t="s">
        <v>44</v>
      </c>
      <c r="F25" s="112"/>
      <c r="G25" s="48">
        <f>IF(G24&lt;G23,0,(G24-G23))</f>
        <v>0</v>
      </c>
      <c r="I25" s="18" t="s">
        <v>27</v>
      </c>
      <c r="J25" s="33" t="e">
        <f>Data!E27/Data!K27</f>
        <v>#DIV/0!</v>
      </c>
      <c r="K25" s="45"/>
      <c r="L25" s="111" t="s">
        <v>44</v>
      </c>
      <c r="M25" s="112"/>
      <c r="N25" s="48">
        <f>IF(N24&lt;N23,0,(N24-N23))</f>
        <v>0</v>
      </c>
    </row>
    <row r="26" spans="2:14" x14ac:dyDescent="0.3">
      <c r="B26" s="29" t="s">
        <v>33</v>
      </c>
      <c r="C26" s="34" t="e">
        <f>Data!F25/Data!K25</f>
        <v>#DIV/0!</v>
      </c>
      <c r="D26" s="46"/>
      <c r="E26" s="118" t="s">
        <v>45</v>
      </c>
      <c r="F26" s="119"/>
      <c r="G26" s="48">
        <f>IF(G24&lt;G23,(G23-G24),0)</f>
        <v>0</v>
      </c>
      <c r="I26" s="29" t="s">
        <v>33</v>
      </c>
      <c r="J26" s="34" t="e">
        <f>Data!F27/Data!K27</f>
        <v>#DIV/0!</v>
      </c>
      <c r="K26" s="46"/>
      <c r="L26" s="118" t="s">
        <v>45</v>
      </c>
      <c r="M26" s="119"/>
      <c r="N26" s="48">
        <f>IF(N24&lt;N23,(N23-N24),0)</f>
        <v>0</v>
      </c>
    </row>
    <row r="27" spans="2:14" s="3" customFormat="1" ht="15" thickBot="1" x14ac:dyDescent="0.35">
      <c r="B27" s="39" t="s">
        <v>36</v>
      </c>
      <c r="C27" s="40" t="e">
        <f>Data!G25/Data!K25</f>
        <v>#DIV/0!</v>
      </c>
      <c r="D27" s="47"/>
      <c r="E27" s="113" t="s">
        <v>46</v>
      </c>
      <c r="F27" s="114"/>
      <c r="G27" s="40" t="e">
        <f>(G25+G26)/G21</f>
        <v>#DIV/0!</v>
      </c>
      <c r="I27" s="39" t="s">
        <v>37</v>
      </c>
      <c r="J27" s="40" t="e">
        <f>Data!G27/Data!K27</f>
        <v>#DIV/0!</v>
      </c>
      <c r="K27" s="47"/>
      <c r="L27" s="113" t="s">
        <v>46</v>
      </c>
      <c r="M27" s="114"/>
      <c r="N27" s="40" t="e">
        <f>(N25+N26)/N21</f>
        <v>#DIV/0!</v>
      </c>
    </row>
    <row r="28" spans="2:14" ht="15" thickBot="1" x14ac:dyDescent="0.35">
      <c r="B28" s="19" t="s">
        <v>28</v>
      </c>
      <c r="C28" s="35" t="e">
        <f>Data!H25/Data!K25</f>
        <v>#DIV/0!</v>
      </c>
      <c r="D28" s="45"/>
      <c r="E28" s="109" t="s">
        <v>42</v>
      </c>
      <c r="F28" s="110"/>
      <c r="G28" s="52" t="e">
        <f>IF(AND((G25&gt;0),(G27&gt;0.05)),"Y","N")</f>
        <v>#DIV/0!</v>
      </c>
      <c r="I28" s="19" t="s">
        <v>28</v>
      </c>
      <c r="J28" s="35" t="e">
        <f>Data!H27/Data!K27</f>
        <v>#DIV/0!</v>
      </c>
      <c r="K28" s="45"/>
      <c r="L28" s="109" t="s">
        <v>42</v>
      </c>
      <c r="M28" s="110"/>
      <c r="N28" s="52" t="e">
        <f>IF(AND((N25&gt;0),(N27&gt;0.05)),"Y","N")</f>
        <v>#DIV/0!</v>
      </c>
    </row>
    <row r="30" spans="2:14" x14ac:dyDescent="0.3">
      <c r="B30" s="30"/>
    </row>
    <row r="31" spans="2:14" x14ac:dyDescent="0.3">
      <c r="B31" s="30"/>
    </row>
    <row r="32" spans="2:14" x14ac:dyDescent="0.3">
      <c r="C32" s="43"/>
      <c r="D32" s="43"/>
    </row>
  </sheetData>
  <sheetProtection password="852A" sheet="1" objects="1" scenarios="1"/>
  <mergeCells count="22">
    <mergeCell ref="E26:F26"/>
    <mergeCell ref="I20:J20"/>
    <mergeCell ref="B20:C20"/>
    <mergeCell ref="B1:G1"/>
    <mergeCell ref="I1:N1"/>
    <mergeCell ref="E20:G20"/>
    <mergeCell ref="E28:F28"/>
    <mergeCell ref="E24:F24"/>
    <mergeCell ref="E27:F27"/>
    <mergeCell ref="L20:N20"/>
    <mergeCell ref="L21:M21"/>
    <mergeCell ref="L22:M22"/>
    <mergeCell ref="L23:M23"/>
    <mergeCell ref="L24:M24"/>
    <mergeCell ref="L25:M25"/>
    <mergeCell ref="L26:M26"/>
    <mergeCell ref="L27:M27"/>
    <mergeCell ref="L28:M28"/>
    <mergeCell ref="E21:F21"/>
    <mergeCell ref="E22:F22"/>
    <mergeCell ref="E23:F23"/>
    <mergeCell ref="E25:F25"/>
  </mergeCells>
  <conditionalFormatting sqref="C26:D27 J26:K27">
    <cfRule type="cellIs" dxfId="4" priority="5" operator="greaterThan">
      <formula>0.9</formula>
    </cfRule>
  </conditionalFormatting>
  <conditionalFormatting sqref="G28 N28">
    <cfRule type="cellIs" dxfId="3" priority="4" operator="equal">
      <formula>"Y"</formula>
    </cfRule>
  </conditionalFormatting>
  <conditionalFormatting sqref="G25 N25">
    <cfRule type="cellIs" dxfId="2" priority="3" operator="greaterThan">
      <formula>0</formula>
    </cfRule>
  </conditionalFormatting>
  <conditionalFormatting sqref="G26 N26">
    <cfRule type="cellIs" dxfId="1" priority="2" operator="greaterThan">
      <formula>0</formula>
    </cfRule>
  </conditionalFormatting>
  <conditionalFormatting sqref="G27 N27">
    <cfRule type="cellIs" dxfId="0" priority="1" operator="greaterThan">
      <formula>0.05</formula>
    </cfRule>
  </conditionalFormatting>
  <printOptions horizontalCentered="1" verticalCentered="1"/>
  <pageMargins left="0.25" right="0.25" top="0.75" bottom="0.75" header="0.3" footer="0.3"/>
  <pageSetup scale="72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Graphs</vt:lpstr>
    </vt:vector>
  </TitlesOfParts>
  <Company>Utah State Office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Matt</dc:creator>
  <cp:lastModifiedBy>Gardner, Pat</cp:lastModifiedBy>
  <cp:lastPrinted>2013-02-14T15:32:07Z</cp:lastPrinted>
  <dcterms:created xsi:type="dcterms:W3CDTF">2013-02-13T20:05:46Z</dcterms:created>
  <dcterms:modified xsi:type="dcterms:W3CDTF">2019-06-07T01:05:07Z</dcterms:modified>
</cp:coreProperties>
</file>